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ni Tours\TripAdvisor(OTA)\Way to Kuala Lumpur\Suburbs &amp; Batu Caves Tour\"/>
    </mc:Choice>
  </mc:AlternateContent>
  <bookViews>
    <workbookView xWindow="0" yWindow="0" windowWidth="19200" windowHeight="7035"/>
  </bookViews>
  <sheets>
    <sheet name="Costing" sheetId="1" r:id="rId1"/>
    <sheet name="Formula (Dont Touch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8" i="1" l="1"/>
  <c r="F189" i="1"/>
  <c r="E168" i="1"/>
  <c r="B192" i="1"/>
  <c r="B191" i="1"/>
  <c r="D189" i="1"/>
  <c r="B189" i="1"/>
  <c r="F188" i="1"/>
  <c r="B188" i="1"/>
  <c r="F187" i="1"/>
  <c r="D187" i="1"/>
  <c r="B187" i="1"/>
  <c r="F186" i="1"/>
  <c r="D186" i="1"/>
  <c r="B186" i="1"/>
  <c r="F185" i="1"/>
  <c r="D185" i="1"/>
  <c r="B185" i="1"/>
  <c r="D188" i="1" l="1"/>
  <c r="B143" i="1"/>
  <c r="B142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B93" i="1"/>
  <c r="B92" i="1"/>
  <c r="D90" i="1"/>
  <c r="B90" i="1"/>
  <c r="B89" i="1"/>
  <c r="B88" i="1"/>
  <c r="F87" i="1"/>
  <c r="D87" i="1"/>
  <c r="B87" i="1"/>
  <c r="D86" i="1"/>
  <c r="B86" i="1"/>
  <c r="F88" i="1"/>
  <c r="E18" i="1"/>
  <c r="D18" i="1"/>
  <c r="F86" i="1" l="1"/>
  <c r="D89" i="1"/>
  <c r="F90" i="1"/>
  <c r="D88" i="1"/>
  <c r="F89" i="1"/>
  <c r="B41" i="1"/>
  <c r="B42" i="1"/>
  <c r="F39" i="1" l="1"/>
  <c r="F38" i="1"/>
  <c r="F37" i="1"/>
  <c r="F36" i="1"/>
  <c r="F35" i="1"/>
  <c r="D39" i="1"/>
  <c r="D38" i="1"/>
  <c r="D37" i="1"/>
  <c r="D36" i="1"/>
  <c r="D35" i="1"/>
  <c r="B39" i="1"/>
  <c r="B38" i="1"/>
  <c r="B37" i="1"/>
  <c r="B36" i="1" l="1"/>
  <c r="B35" i="1"/>
</calcChain>
</file>

<file path=xl/sharedStrings.xml><?xml version="1.0" encoding="utf-8"?>
<sst xmlns="http://schemas.openxmlformats.org/spreadsheetml/2006/main" count="338" uniqueCount="80">
  <si>
    <t>Tour Name</t>
  </si>
  <si>
    <t>Costing Type</t>
  </si>
  <si>
    <t>Select</t>
  </si>
  <si>
    <t>Tours</t>
  </si>
  <si>
    <t>Transfers</t>
  </si>
  <si>
    <t>Ticket</t>
  </si>
  <si>
    <t>Option Name</t>
  </si>
  <si>
    <t>Transfer Type</t>
  </si>
  <si>
    <t>Private</t>
  </si>
  <si>
    <t>Sharing</t>
  </si>
  <si>
    <t>No Transfer</t>
  </si>
  <si>
    <t>Pricing</t>
  </si>
  <si>
    <t>Big Van</t>
  </si>
  <si>
    <t>Bus</t>
  </si>
  <si>
    <t xml:space="preserve">Car </t>
  </si>
  <si>
    <t>(1-2 Pax)</t>
  </si>
  <si>
    <t>(8-12 Pax)</t>
  </si>
  <si>
    <t>(3-7 Pax)</t>
  </si>
  <si>
    <t>42 Pax</t>
  </si>
  <si>
    <t>Tickets</t>
  </si>
  <si>
    <t>Adult</t>
  </si>
  <si>
    <t>Child</t>
  </si>
  <si>
    <t>Infant</t>
  </si>
  <si>
    <t>Meals</t>
  </si>
  <si>
    <t>Sharing Tour</t>
  </si>
  <si>
    <t>(If with guide</t>
  </si>
  <si>
    <t>add the rate</t>
  </si>
  <si>
    <t>Van/MPV</t>
  </si>
  <si>
    <t>Currency</t>
  </si>
  <si>
    <t>MYR</t>
  </si>
  <si>
    <t>USD</t>
  </si>
  <si>
    <t>THB</t>
  </si>
  <si>
    <t>Exchange</t>
  </si>
  <si>
    <t>Markup</t>
  </si>
  <si>
    <t>Per Pax</t>
  </si>
  <si>
    <t>Rate</t>
  </si>
  <si>
    <t>MKP Type</t>
  </si>
  <si>
    <t>Yamu (1)</t>
  </si>
  <si>
    <t>B2C_20%</t>
  </si>
  <si>
    <t>Agent_10%</t>
  </si>
  <si>
    <t>TA_32%</t>
  </si>
  <si>
    <t>TA_35%</t>
  </si>
  <si>
    <t>TA_42%</t>
  </si>
  <si>
    <t xml:space="preserve">                                                                       COSTING MANAGEMENT</t>
  </si>
  <si>
    <t>PUBLISHE PRICE WITH MARKUP</t>
  </si>
  <si>
    <t>S/N-</t>
  </si>
  <si>
    <t>Created By:</t>
  </si>
  <si>
    <t>Approved By:</t>
  </si>
  <si>
    <t>Product link (Yamu)</t>
  </si>
  <si>
    <t>Office Only</t>
  </si>
  <si>
    <t>Created Date :</t>
  </si>
  <si>
    <t>TripAdvisor (Link)</t>
  </si>
  <si>
    <t>Aslam</t>
  </si>
  <si>
    <t>Viator ID :</t>
  </si>
  <si>
    <t>Viator Link:</t>
  </si>
  <si>
    <t>Product ID</t>
  </si>
  <si>
    <t>API Key</t>
  </si>
  <si>
    <t>API Stastus</t>
  </si>
  <si>
    <t>Pending</t>
  </si>
  <si>
    <t>Account</t>
  </si>
  <si>
    <t>Yamu Link:</t>
  </si>
  <si>
    <t>Way to Kuala Lumpur (104095)</t>
  </si>
  <si>
    <t>Private Tour</t>
  </si>
  <si>
    <t>Connected</t>
  </si>
  <si>
    <t>Suburbs &amp; Batu Caves Tour</t>
  </si>
  <si>
    <t>Batucaves + Kuala Selangor Firefly (No Dinner)</t>
  </si>
  <si>
    <t>104095P27</t>
  </si>
  <si>
    <t>WKL_27</t>
  </si>
  <si>
    <t>WKL_26</t>
  </si>
  <si>
    <t>WKL_112</t>
  </si>
  <si>
    <t xml:space="preserve">Special Rate </t>
  </si>
  <si>
    <t>USD 75</t>
  </si>
  <si>
    <t>WKL_113</t>
  </si>
  <si>
    <t>Batu Caves &amp; Waterfall Tour</t>
  </si>
  <si>
    <t>104095P2</t>
  </si>
  <si>
    <t>WKL_14</t>
  </si>
  <si>
    <t>WKL_118</t>
  </si>
  <si>
    <t>WKL_119</t>
  </si>
  <si>
    <t>WKL_120</t>
  </si>
  <si>
    <t>https://www.viator.com/tours/Kuala-Lumpur/Ancient-Batu-Caves-Half-Day-Tour/d335-104095P2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</si>
</sst>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5" xfId="0" applyFont="1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/>
    <xf numFmtId="0" fontId="0" fillId="5" borderId="1" xfId="0" applyFill="1" applyBorder="1"/>
    <xf numFmtId="0" fontId="0" fillId="2" borderId="1" xfId="0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5" fillId="0" borderId="0" xfId="1" applyAlignment="1">
      <alignment horizontal="left"/>
    </xf>
    <xf numFmtId="1" fontId="0" fillId="8" borderId="1" xfId="0" applyNumberFormat="1" applyFill="1" applyBorder="1"/>
    <xf numFmtId="0" fontId="0" fillId="8" borderId="1" xfId="0" applyFill="1" applyBorder="1"/>
    <xf numFmtId="0" fontId="5" fillId="0" borderId="0" xfId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/>
    <xf numFmtId="0" fontId="1" fillId="7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ator.com/tours/Kuala-Lumpur/Ancient-Batu-Caves-Half-Day-Tour/d335-104095P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zoomScaleNormal="100" workbookViewId="0">
      <selection activeCell="I5" sqref="I5"/>
    </sheetView>
  </sheetViews>
  <sheetFormatPr defaultRowHeight="15" x14ac:dyDescent="0.25"/>
  <cols>
    <col min="1" max="1" width="13" customWidth="1"/>
    <col min="2" max="2" width="10.5703125" customWidth="1"/>
  </cols>
  <sheetData>
    <row r="1" spans="1:11" ht="6.75" customHeight="1" x14ac:dyDescent="0.25"/>
    <row r="2" spans="1:11" x14ac:dyDescent="0.25">
      <c r="F2" s="31" t="s">
        <v>45</v>
      </c>
      <c r="G2" s="32"/>
      <c r="H2" s="33"/>
    </row>
    <row r="3" spans="1:11" ht="7.5" customHeight="1" x14ac:dyDescent="0.25">
      <c r="F3" s="18"/>
      <c r="G3" s="19"/>
      <c r="H3" s="19"/>
    </row>
    <row r="4" spans="1:11" x14ac:dyDescent="0.25">
      <c r="A4" s="34" t="s">
        <v>43</v>
      </c>
      <c r="B4" s="34"/>
      <c r="C4" s="34"/>
      <c r="D4" s="34"/>
      <c r="E4" s="34"/>
      <c r="F4" s="34"/>
      <c r="G4" s="34"/>
      <c r="H4" s="34"/>
    </row>
    <row r="6" spans="1:11" x14ac:dyDescent="0.25">
      <c r="A6" s="1" t="s">
        <v>0</v>
      </c>
      <c r="B6" s="2" t="s">
        <v>64</v>
      </c>
      <c r="C6" s="3"/>
      <c r="D6" s="3"/>
      <c r="E6" s="3"/>
      <c r="F6" s="3"/>
      <c r="G6" s="4"/>
    </row>
    <row r="7" spans="1:11" x14ac:dyDescent="0.25">
      <c r="A7" s="1"/>
      <c r="B7" s="5"/>
      <c r="C7" s="5"/>
      <c r="D7" s="5"/>
      <c r="E7" s="5"/>
      <c r="F7" s="5"/>
      <c r="G7" s="5"/>
    </row>
    <row r="8" spans="1:11" x14ac:dyDescent="0.25">
      <c r="A8" s="1" t="s">
        <v>6</v>
      </c>
      <c r="B8" s="2" t="s">
        <v>62</v>
      </c>
      <c r="C8" s="3"/>
      <c r="D8" s="3"/>
      <c r="E8" s="3"/>
      <c r="F8" s="3"/>
      <c r="G8" s="4"/>
    </row>
    <row r="9" spans="1:11" x14ac:dyDescent="0.25">
      <c r="A9" s="1"/>
      <c r="J9" s="30" t="s">
        <v>79</v>
      </c>
    </row>
    <row r="10" spans="1:11" x14ac:dyDescent="0.25">
      <c r="A10" s="1" t="s">
        <v>1</v>
      </c>
      <c r="B10" s="6" t="s">
        <v>3</v>
      </c>
      <c r="D10" s="22" t="s">
        <v>59</v>
      </c>
      <c r="E10" t="s">
        <v>61</v>
      </c>
      <c r="J10" s="22" t="s">
        <v>59</v>
      </c>
      <c r="K10" t="s">
        <v>61</v>
      </c>
    </row>
    <row r="11" spans="1:11" x14ac:dyDescent="0.25">
      <c r="D11" s="22" t="s">
        <v>55</v>
      </c>
      <c r="E11" t="s">
        <v>66</v>
      </c>
      <c r="J11" s="22" t="s">
        <v>55</v>
      </c>
      <c r="K11" t="s">
        <v>74</v>
      </c>
    </row>
    <row r="12" spans="1:11" x14ac:dyDescent="0.25">
      <c r="A12" s="1" t="s">
        <v>7</v>
      </c>
      <c r="B12" s="29" t="s">
        <v>8</v>
      </c>
      <c r="D12" s="22" t="s">
        <v>56</v>
      </c>
      <c r="E12" t="s">
        <v>67</v>
      </c>
      <c r="J12" s="22" t="s">
        <v>56</v>
      </c>
      <c r="K12" t="s">
        <v>76</v>
      </c>
    </row>
    <row r="13" spans="1:11" x14ac:dyDescent="0.25">
      <c r="A13" s="1"/>
      <c r="B13" s="12"/>
      <c r="D13" s="22" t="s">
        <v>57</v>
      </c>
      <c r="E13" s="6" t="s">
        <v>63</v>
      </c>
      <c r="J13" s="22" t="s">
        <v>57</v>
      </c>
      <c r="K13" s="6" t="s">
        <v>63</v>
      </c>
    </row>
    <row r="14" spans="1:11" x14ac:dyDescent="0.25">
      <c r="A14" s="1" t="s">
        <v>28</v>
      </c>
      <c r="B14" s="6" t="s">
        <v>29</v>
      </c>
    </row>
    <row r="16" spans="1:11" x14ac:dyDescent="0.25">
      <c r="A16" s="1" t="s">
        <v>11</v>
      </c>
      <c r="B16" s="8" t="s">
        <v>14</v>
      </c>
      <c r="C16" s="8" t="s">
        <v>27</v>
      </c>
      <c r="D16" s="8" t="s">
        <v>12</v>
      </c>
      <c r="E16" s="8" t="s">
        <v>13</v>
      </c>
      <c r="F16" s="9"/>
    </row>
    <row r="17" spans="1:8" x14ac:dyDescent="0.25">
      <c r="A17" t="s">
        <v>25</v>
      </c>
      <c r="B17" s="23" t="s">
        <v>15</v>
      </c>
      <c r="C17" s="23" t="s">
        <v>17</v>
      </c>
      <c r="D17" s="23" t="s">
        <v>16</v>
      </c>
      <c r="E17" s="23" t="s">
        <v>18</v>
      </c>
      <c r="F17" s="10"/>
    </row>
    <row r="18" spans="1:8" x14ac:dyDescent="0.25">
      <c r="A18" s="11" t="s">
        <v>26</v>
      </c>
      <c r="B18" s="6">
        <v>120</v>
      </c>
      <c r="C18" s="6">
        <v>160</v>
      </c>
      <c r="D18" s="6">
        <f>200+250</f>
        <v>450</v>
      </c>
      <c r="E18" s="6">
        <f>500+250</f>
        <v>750</v>
      </c>
      <c r="F18" s="10"/>
    </row>
    <row r="20" spans="1:8" x14ac:dyDescent="0.25">
      <c r="A20" s="1" t="s">
        <v>19</v>
      </c>
      <c r="B20" s="8" t="s">
        <v>20</v>
      </c>
      <c r="C20" s="8" t="s">
        <v>21</v>
      </c>
      <c r="D20" s="8" t="s">
        <v>22</v>
      </c>
    </row>
    <row r="21" spans="1:8" x14ac:dyDescent="0.25">
      <c r="B21" s="6"/>
      <c r="C21" s="6"/>
      <c r="D21" s="6"/>
    </row>
    <row r="23" spans="1:8" x14ac:dyDescent="0.25">
      <c r="A23" s="1" t="s">
        <v>23</v>
      </c>
      <c r="B23" s="8" t="s">
        <v>20</v>
      </c>
      <c r="C23" s="8" t="s">
        <v>21</v>
      </c>
      <c r="D23" s="8" t="s">
        <v>22</v>
      </c>
    </row>
    <row r="24" spans="1:8" x14ac:dyDescent="0.25">
      <c r="B24" s="6"/>
      <c r="C24" s="6"/>
      <c r="D24" s="6"/>
    </row>
    <row r="26" spans="1:8" x14ac:dyDescent="0.25">
      <c r="A26" s="1" t="s">
        <v>24</v>
      </c>
      <c r="B26" s="8" t="s">
        <v>20</v>
      </c>
      <c r="C26" s="8" t="s">
        <v>21</v>
      </c>
      <c r="D26" s="8" t="s">
        <v>22</v>
      </c>
    </row>
    <row r="27" spans="1:8" x14ac:dyDescent="0.25">
      <c r="B27" s="6"/>
      <c r="C27" s="6"/>
      <c r="D27" s="6"/>
    </row>
    <row r="29" spans="1:8" x14ac:dyDescent="0.25">
      <c r="A29" s="1" t="s">
        <v>32</v>
      </c>
      <c r="B29" s="17">
        <v>4.4000000000000004</v>
      </c>
    </row>
    <row r="30" spans="1:8" x14ac:dyDescent="0.25">
      <c r="A30" s="11" t="s">
        <v>33</v>
      </c>
      <c r="B30" s="16">
        <v>0.57999999999999996</v>
      </c>
      <c r="C30" s="7" t="s">
        <v>42</v>
      </c>
    </row>
    <row r="32" spans="1:8" ht="15.75" customHeight="1" x14ac:dyDescent="0.25">
      <c r="A32" s="35" t="s">
        <v>44</v>
      </c>
      <c r="B32" s="35"/>
      <c r="C32" s="35"/>
      <c r="D32" s="35"/>
      <c r="E32" s="35"/>
      <c r="F32" s="35"/>
      <c r="G32" s="35"/>
      <c r="H32" s="35"/>
    </row>
    <row r="33" spans="1:8" x14ac:dyDescent="0.25">
      <c r="A33" s="1" t="s">
        <v>20</v>
      </c>
      <c r="B33" s="1" t="s">
        <v>30</v>
      </c>
    </row>
    <row r="34" spans="1:8" x14ac:dyDescent="0.25">
      <c r="A34" s="8" t="s">
        <v>34</v>
      </c>
      <c r="B34" s="8" t="s">
        <v>35</v>
      </c>
      <c r="C34" s="8" t="s">
        <v>34</v>
      </c>
      <c r="D34" s="8" t="s">
        <v>35</v>
      </c>
      <c r="E34" s="8" t="s">
        <v>34</v>
      </c>
      <c r="F34" s="8" t="s">
        <v>35</v>
      </c>
    </row>
    <row r="35" spans="1:8" x14ac:dyDescent="0.25">
      <c r="A35" s="13">
        <v>1</v>
      </c>
      <c r="B35" s="15">
        <f>(((B18/A35)+(B21)+(B24)+(B27))/(B29))/(B30)</f>
        <v>47.021943573667713</v>
      </c>
      <c r="C35" s="14">
        <v>6</v>
      </c>
      <c r="D35" s="15">
        <f>(((C18/C35)+B21+B24+B27)/(B29))/B30</f>
        <v>10.449320794148381</v>
      </c>
      <c r="E35" s="14">
        <v>11</v>
      </c>
      <c r="F35" s="15">
        <f>(((D18/E35)+B21+B24+B27)/(B29))/(B30)</f>
        <v>16.030208036477628</v>
      </c>
    </row>
    <row r="36" spans="1:8" x14ac:dyDescent="0.25">
      <c r="A36" s="13">
        <v>2</v>
      </c>
      <c r="B36" s="15">
        <f>(((B18/A36)+(B21)+(B24)+(B27))/(B29))/(B30)</f>
        <v>23.510971786833856</v>
      </c>
      <c r="C36" s="14">
        <v>7</v>
      </c>
      <c r="D36" s="15">
        <f>(((C18/C36)+B21+B24+B27)/(B29))/(B30)</f>
        <v>8.9565606806986118</v>
      </c>
      <c r="E36" s="14">
        <v>12</v>
      </c>
      <c r="F36" s="15">
        <f>(((D18/E36)+B21+B24+B27)/(B29))/(B30)</f>
        <v>14.694357366771159</v>
      </c>
    </row>
    <row r="37" spans="1:8" x14ac:dyDescent="0.25">
      <c r="A37" s="13">
        <v>3</v>
      </c>
      <c r="B37" s="15">
        <f>(((C18/A37)+(B21)+(B24)+(B27))/(B29))/(B30)</f>
        <v>20.898641588296762</v>
      </c>
      <c r="C37" s="14">
        <v>8</v>
      </c>
      <c r="D37" s="15">
        <f>(((D18/C37)+B21+B24+B27)/(B29))/(B30)</f>
        <v>22.04153605015674</v>
      </c>
      <c r="E37" s="14">
        <v>13</v>
      </c>
      <c r="F37" s="15">
        <f>(((D18/E37)+B21+B24+B27)/(B29))/(B30)</f>
        <v>13.564022184711838</v>
      </c>
    </row>
    <row r="38" spans="1:8" x14ac:dyDescent="0.25">
      <c r="A38" s="13">
        <v>4</v>
      </c>
      <c r="B38" s="28">
        <f>(((C18/A38)+B21+B24+B27)/(B29))/(B30)</f>
        <v>15.67398119122257</v>
      </c>
      <c r="C38" s="14">
        <v>9</v>
      </c>
      <c r="D38" s="15">
        <f>(((D18/C38)+B21+B24+B27)/(B29))/(B30)</f>
        <v>19.592476489028215</v>
      </c>
      <c r="E38" s="14">
        <v>14</v>
      </c>
      <c r="F38" s="15">
        <f>(((D18/E38)+B21+B24+B27)/(B29))/(B30)</f>
        <v>12.595163457232424</v>
      </c>
    </row>
    <row r="39" spans="1:8" x14ac:dyDescent="0.25">
      <c r="A39" s="13">
        <v>5</v>
      </c>
      <c r="B39" s="15">
        <f>(((C18/A39)+B21+B24+B27)/(B29))/(B30)</f>
        <v>12.539184952978056</v>
      </c>
      <c r="C39" s="14">
        <v>10</v>
      </c>
      <c r="D39" s="15">
        <f>(((D18/C39)+B21+B24+B27)/(B29))/(B30)</f>
        <v>17.63322884012539</v>
      </c>
      <c r="E39" s="14">
        <v>15</v>
      </c>
      <c r="F39" s="15">
        <f>(((D18/E39)+B21+B24+B27)/(B29))/(B30)</f>
        <v>11.755485893416928</v>
      </c>
    </row>
    <row r="41" spans="1:8" x14ac:dyDescent="0.25">
      <c r="A41" s="1" t="s">
        <v>21</v>
      </c>
      <c r="B41" s="28">
        <f>(((C18/C36)+C21+C24+C27)/(B29))/(B30)</f>
        <v>8.9565606806986118</v>
      </c>
    </row>
    <row r="42" spans="1:8" x14ac:dyDescent="0.25">
      <c r="A42" s="1" t="s">
        <v>22</v>
      </c>
      <c r="B42" s="24">
        <f>((D21+D24+D27)/(B29))/(B30)</f>
        <v>0</v>
      </c>
    </row>
    <row r="44" spans="1:8" x14ac:dyDescent="0.25">
      <c r="A44" s="21" t="s">
        <v>49</v>
      </c>
      <c r="B44" s="20"/>
      <c r="C44" s="20"/>
      <c r="D44" s="20"/>
      <c r="E44" s="20"/>
      <c r="F44" s="20"/>
      <c r="G44" s="20"/>
      <c r="H44" s="20"/>
    </row>
    <row r="45" spans="1:8" x14ac:dyDescent="0.25">
      <c r="A45" t="s">
        <v>46</v>
      </c>
      <c r="B45" s="25" t="s">
        <v>52</v>
      </c>
      <c r="E45" s="1" t="s">
        <v>51</v>
      </c>
      <c r="G45" s="1" t="s">
        <v>48</v>
      </c>
    </row>
    <row r="46" spans="1:8" x14ac:dyDescent="0.25">
      <c r="A46" t="s">
        <v>50</v>
      </c>
      <c r="B46" s="26">
        <v>44813</v>
      </c>
      <c r="E46" s="36"/>
      <c r="F46" s="37"/>
      <c r="G46" s="36"/>
      <c r="H46" s="37"/>
    </row>
    <row r="47" spans="1:8" x14ac:dyDescent="0.25">
      <c r="A47" t="s">
        <v>47</v>
      </c>
      <c r="B47" s="25" t="s">
        <v>52</v>
      </c>
      <c r="E47" s="38"/>
      <c r="F47" s="39"/>
      <c r="G47" s="38"/>
      <c r="H47" s="39"/>
    </row>
    <row r="48" spans="1:8" x14ac:dyDescent="0.25">
      <c r="A48" t="s">
        <v>53</v>
      </c>
      <c r="B48" s="25"/>
      <c r="E48" s="38"/>
      <c r="F48" s="39"/>
      <c r="G48" s="38"/>
      <c r="H48" s="39"/>
    </row>
    <row r="49" spans="1:11" x14ac:dyDescent="0.25">
      <c r="A49" t="s">
        <v>54</v>
      </c>
      <c r="B49" s="27"/>
      <c r="E49" s="38"/>
      <c r="F49" s="39"/>
      <c r="G49" s="38"/>
      <c r="H49" s="39"/>
    </row>
    <row r="50" spans="1:11" x14ac:dyDescent="0.25">
      <c r="A50" t="s">
        <v>60</v>
      </c>
      <c r="B50" s="27"/>
      <c r="E50" s="40"/>
      <c r="F50" s="41"/>
      <c r="G50" s="40"/>
      <c r="H50" s="41"/>
    </row>
    <row r="53" spans="1:11" x14ac:dyDescent="0.25">
      <c r="F53" s="31" t="s">
        <v>45</v>
      </c>
      <c r="G53" s="32"/>
      <c r="H53" s="33"/>
    </row>
    <row r="54" spans="1:11" x14ac:dyDescent="0.25">
      <c r="F54" s="18"/>
      <c r="G54" s="19"/>
      <c r="H54" s="19"/>
    </row>
    <row r="55" spans="1:11" x14ac:dyDescent="0.25">
      <c r="A55" s="34" t="s">
        <v>43</v>
      </c>
      <c r="B55" s="34"/>
      <c r="C55" s="34"/>
      <c r="D55" s="34"/>
      <c r="E55" s="34"/>
      <c r="F55" s="34"/>
      <c r="G55" s="34"/>
      <c r="H55" s="34"/>
    </row>
    <row r="57" spans="1:11" x14ac:dyDescent="0.25">
      <c r="A57" s="1" t="s">
        <v>0</v>
      </c>
      <c r="B57" s="2" t="s">
        <v>64</v>
      </c>
      <c r="C57" s="3"/>
      <c r="D57" s="3"/>
      <c r="E57" s="3"/>
      <c r="F57" s="3"/>
      <c r="G57" s="4"/>
    </row>
    <row r="58" spans="1:11" x14ac:dyDescent="0.25">
      <c r="A58" s="1"/>
      <c r="B58" s="5"/>
      <c r="C58" s="5"/>
      <c r="D58" s="5"/>
      <c r="E58" s="5"/>
      <c r="F58" s="5"/>
      <c r="G58" s="5"/>
    </row>
    <row r="59" spans="1:11" x14ac:dyDescent="0.25">
      <c r="A59" s="1" t="s">
        <v>6</v>
      </c>
      <c r="B59" s="2" t="s">
        <v>24</v>
      </c>
      <c r="C59" s="3"/>
      <c r="D59" s="3"/>
      <c r="E59" s="3"/>
      <c r="F59" s="3"/>
      <c r="G59" s="4"/>
    </row>
    <row r="60" spans="1:11" x14ac:dyDescent="0.25">
      <c r="A60" s="1"/>
    </row>
    <row r="61" spans="1:11" x14ac:dyDescent="0.25">
      <c r="A61" s="1" t="s">
        <v>1</v>
      </c>
      <c r="B61" s="6" t="s">
        <v>3</v>
      </c>
      <c r="D61" s="22" t="s">
        <v>59</v>
      </c>
      <c r="E61" t="s">
        <v>61</v>
      </c>
      <c r="J61" s="22" t="s">
        <v>59</v>
      </c>
      <c r="K61" t="s">
        <v>61</v>
      </c>
    </row>
    <row r="62" spans="1:11" x14ac:dyDescent="0.25">
      <c r="D62" s="22" t="s">
        <v>55</v>
      </c>
      <c r="E62" t="s">
        <v>66</v>
      </c>
      <c r="J62" s="22" t="s">
        <v>55</v>
      </c>
      <c r="K62" t="s">
        <v>74</v>
      </c>
    </row>
    <row r="63" spans="1:11" x14ac:dyDescent="0.25">
      <c r="A63" s="1" t="s">
        <v>7</v>
      </c>
      <c r="B63" s="29" t="s">
        <v>9</v>
      </c>
      <c r="D63" s="22" t="s">
        <v>56</v>
      </c>
      <c r="E63" t="s">
        <v>68</v>
      </c>
      <c r="J63" s="22" t="s">
        <v>56</v>
      </c>
      <c r="K63" t="s">
        <v>75</v>
      </c>
    </row>
    <row r="64" spans="1:11" x14ac:dyDescent="0.25">
      <c r="A64" s="1"/>
      <c r="B64" s="12"/>
      <c r="D64" s="22" t="s">
        <v>57</v>
      </c>
      <c r="E64" s="6" t="s">
        <v>63</v>
      </c>
      <c r="J64" s="22" t="s">
        <v>57</v>
      </c>
      <c r="K64" s="6" t="s">
        <v>63</v>
      </c>
    </row>
    <row r="65" spans="1:6" x14ac:dyDescent="0.25">
      <c r="A65" s="1" t="s">
        <v>28</v>
      </c>
      <c r="B65" s="6" t="s">
        <v>29</v>
      </c>
    </row>
    <row r="67" spans="1:6" x14ac:dyDescent="0.25">
      <c r="A67" s="1" t="s">
        <v>11</v>
      </c>
      <c r="B67" s="8" t="s">
        <v>14</v>
      </c>
      <c r="C67" s="8" t="s">
        <v>27</v>
      </c>
      <c r="D67" s="8" t="s">
        <v>12</v>
      </c>
      <c r="E67" s="8" t="s">
        <v>13</v>
      </c>
      <c r="F67" s="9"/>
    </row>
    <row r="68" spans="1:6" x14ac:dyDescent="0.25">
      <c r="A68" t="s">
        <v>25</v>
      </c>
      <c r="B68" s="23" t="s">
        <v>15</v>
      </c>
      <c r="C68" s="23" t="s">
        <v>17</v>
      </c>
      <c r="D68" s="23" t="s">
        <v>16</v>
      </c>
      <c r="E68" s="23" t="s">
        <v>18</v>
      </c>
      <c r="F68" s="10"/>
    </row>
    <row r="69" spans="1:6" x14ac:dyDescent="0.25">
      <c r="A69" s="11" t="s">
        <v>26</v>
      </c>
      <c r="B69" s="6"/>
      <c r="C69" s="6"/>
      <c r="D69" s="6"/>
      <c r="E69" s="6"/>
      <c r="F69" s="10"/>
    </row>
    <row r="71" spans="1:6" x14ac:dyDescent="0.25">
      <c r="A71" s="1" t="s">
        <v>19</v>
      </c>
      <c r="B71" s="8" t="s">
        <v>20</v>
      </c>
      <c r="C71" s="8" t="s">
        <v>21</v>
      </c>
      <c r="D71" s="8" t="s">
        <v>22</v>
      </c>
    </row>
    <row r="72" spans="1:6" x14ac:dyDescent="0.25">
      <c r="B72" s="6"/>
      <c r="C72" s="6"/>
      <c r="D72" s="6"/>
    </row>
    <row r="74" spans="1:6" x14ac:dyDescent="0.25">
      <c r="A74" s="1" t="s">
        <v>23</v>
      </c>
      <c r="B74" s="8" t="s">
        <v>20</v>
      </c>
      <c r="C74" s="8" t="s">
        <v>21</v>
      </c>
      <c r="D74" s="8" t="s">
        <v>22</v>
      </c>
    </row>
    <row r="75" spans="1:6" x14ac:dyDescent="0.25">
      <c r="B75" s="6"/>
      <c r="C75" s="6"/>
      <c r="D75" s="6"/>
    </row>
    <row r="77" spans="1:6" x14ac:dyDescent="0.25">
      <c r="A77" s="1" t="s">
        <v>24</v>
      </c>
      <c r="B77" s="8" t="s">
        <v>20</v>
      </c>
      <c r="C77" s="8" t="s">
        <v>21</v>
      </c>
      <c r="D77" s="8" t="s">
        <v>22</v>
      </c>
    </row>
    <row r="78" spans="1:6" x14ac:dyDescent="0.25">
      <c r="B78" s="6">
        <v>50</v>
      </c>
      <c r="C78" s="6">
        <v>25</v>
      </c>
      <c r="D78" s="6"/>
    </row>
    <row r="80" spans="1:6" x14ac:dyDescent="0.25">
      <c r="A80" s="1" t="s">
        <v>32</v>
      </c>
      <c r="B80" s="17">
        <v>4.4000000000000004</v>
      </c>
    </row>
    <row r="81" spans="1:8" x14ac:dyDescent="0.25">
      <c r="A81" s="11" t="s">
        <v>33</v>
      </c>
      <c r="B81" s="16">
        <v>0.57999999999999996</v>
      </c>
      <c r="C81" s="7" t="s">
        <v>42</v>
      </c>
    </row>
    <row r="83" spans="1:8" x14ac:dyDescent="0.25">
      <c r="A83" s="35" t="s">
        <v>44</v>
      </c>
      <c r="B83" s="35"/>
      <c r="C83" s="35"/>
      <c r="D83" s="35"/>
      <c r="E83" s="35"/>
      <c r="F83" s="35"/>
      <c r="G83" s="35"/>
      <c r="H83" s="35"/>
    </row>
    <row r="84" spans="1:8" x14ac:dyDescent="0.25">
      <c r="A84" s="1" t="s">
        <v>20</v>
      </c>
      <c r="B84" s="1" t="s">
        <v>30</v>
      </c>
    </row>
    <row r="85" spans="1:8" x14ac:dyDescent="0.25">
      <c r="A85" s="8" t="s">
        <v>34</v>
      </c>
      <c r="B85" s="8" t="s">
        <v>35</v>
      </c>
      <c r="C85" s="8" t="s">
        <v>34</v>
      </c>
      <c r="D85" s="8" t="s">
        <v>35</v>
      </c>
      <c r="E85" s="8" t="s">
        <v>34</v>
      </c>
      <c r="F85" s="8" t="s">
        <v>35</v>
      </c>
    </row>
    <row r="86" spans="1:8" x14ac:dyDescent="0.25">
      <c r="A86" s="13">
        <v>1</v>
      </c>
      <c r="B86" s="15">
        <f>(((B69/A86)+(B72)+(B75)+(B78))/(B80))/(B81)</f>
        <v>19.592476489028215</v>
      </c>
      <c r="C86" s="14">
        <v>6</v>
      </c>
      <c r="D86" s="15">
        <f>(((C69/C86)+B72+B75+B78)/(B80))/B81</f>
        <v>19.592476489028215</v>
      </c>
      <c r="E86" s="14">
        <v>11</v>
      </c>
      <c r="F86" s="15">
        <f>(((D69/E86)+B72+B75+B78)/(B80))/(B81)</f>
        <v>19.592476489028215</v>
      </c>
    </row>
    <row r="87" spans="1:8" x14ac:dyDescent="0.25">
      <c r="A87" s="13">
        <v>2</v>
      </c>
      <c r="B87" s="15">
        <f>(((B69/A87)+(B72)+(B75)+(B78))/(B80))/(B81)</f>
        <v>19.592476489028215</v>
      </c>
      <c r="C87" s="14">
        <v>7</v>
      </c>
      <c r="D87" s="15">
        <f>(((C69/C87)+B72+B75+B78)/(B80))/(B81)</f>
        <v>19.592476489028215</v>
      </c>
      <c r="E87" s="14">
        <v>12</v>
      </c>
      <c r="F87" s="15">
        <f>(((D69/E87)+B72+B75+B78)/(B80))/(B81)</f>
        <v>19.592476489028215</v>
      </c>
    </row>
    <row r="88" spans="1:8" x14ac:dyDescent="0.25">
      <c r="A88" s="13">
        <v>3</v>
      </c>
      <c r="B88" s="15">
        <f>(((C69/A88)+(B72)+(B75)+(B78))/(B80))/(B81)</f>
        <v>19.592476489028215</v>
      </c>
      <c r="C88" s="14">
        <v>8</v>
      </c>
      <c r="D88" s="15">
        <f>(((D69/C88)+B72+B75+B78)/(B80))/(B81)</f>
        <v>19.592476489028215</v>
      </c>
      <c r="E88" s="14">
        <v>13</v>
      </c>
      <c r="F88" s="15">
        <f>(((D69/E88)+B72+B75+B78)/(B80))/(B81)</f>
        <v>19.592476489028215</v>
      </c>
    </row>
    <row r="89" spans="1:8" x14ac:dyDescent="0.25">
      <c r="A89" s="13">
        <v>4</v>
      </c>
      <c r="B89" s="28">
        <f>(((C69/A89)+B72+B75+B78)/(B80))/(B81)</f>
        <v>19.592476489028215</v>
      </c>
      <c r="C89" s="14">
        <v>9</v>
      </c>
      <c r="D89" s="15">
        <f>(((D69/C89)+B72+B75+B78)/(B80))/(B81)</f>
        <v>19.592476489028215</v>
      </c>
      <c r="E89" s="14">
        <v>14</v>
      </c>
      <c r="F89" s="15">
        <f>(((D69/E89)+B72+B75+B78)/(B80))/(B81)</f>
        <v>19.592476489028215</v>
      </c>
    </row>
    <row r="90" spans="1:8" x14ac:dyDescent="0.25">
      <c r="A90" s="13">
        <v>5</v>
      </c>
      <c r="B90" s="15">
        <f>(((C69/A90)+B72+B75+B78)/(B80))/(B81)</f>
        <v>19.592476489028215</v>
      </c>
      <c r="C90" s="14">
        <v>10</v>
      </c>
      <c r="D90" s="15">
        <f>(((D69/C90)+B72+B75+B78)/(B80))/(B81)</f>
        <v>19.592476489028215</v>
      </c>
      <c r="E90" s="14">
        <v>15</v>
      </c>
      <c r="F90" s="15">
        <f>(((D69/E90)+B72+B75+B78)/(B80))/(B81)</f>
        <v>19.592476489028215</v>
      </c>
    </row>
    <row r="92" spans="1:8" x14ac:dyDescent="0.25">
      <c r="A92" s="1" t="s">
        <v>21</v>
      </c>
      <c r="B92" s="28">
        <f>(((C69/C87)+C72+C75+C78)/(B80))/(B81)</f>
        <v>9.7962382445141074</v>
      </c>
    </row>
    <row r="93" spans="1:8" x14ac:dyDescent="0.25">
      <c r="A93" s="1" t="s">
        <v>22</v>
      </c>
      <c r="B93" s="24">
        <f>((D72+D75+D78)/(B80))/(B81)</f>
        <v>0</v>
      </c>
    </row>
    <row r="95" spans="1:8" x14ac:dyDescent="0.25">
      <c r="A95" s="21" t="s">
        <v>49</v>
      </c>
      <c r="B95" s="20"/>
      <c r="C95" s="20"/>
      <c r="D95" s="20"/>
      <c r="E95" s="20"/>
      <c r="F95" s="20"/>
      <c r="G95" s="20"/>
      <c r="H95" s="20"/>
    </row>
    <row r="96" spans="1:8" x14ac:dyDescent="0.25">
      <c r="A96" t="s">
        <v>46</v>
      </c>
      <c r="B96" s="25" t="s">
        <v>52</v>
      </c>
      <c r="E96" s="1" t="s">
        <v>51</v>
      </c>
      <c r="G96" s="1" t="s">
        <v>48</v>
      </c>
    </row>
    <row r="97" spans="1:11" x14ac:dyDescent="0.25">
      <c r="A97" t="s">
        <v>50</v>
      </c>
      <c r="B97" s="26">
        <v>44813</v>
      </c>
      <c r="E97" s="36"/>
      <c r="F97" s="37"/>
      <c r="G97" s="36"/>
      <c r="H97" s="37"/>
    </row>
    <row r="98" spans="1:11" x14ac:dyDescent="0.25">
      <c r="A98" t="s">
        <v>47</v>
      </c>
      <c r="B98" s="25" t="s">
        <v>52</v>
      </c>
      <c r="E98" s="38"/>
      <c r="F98" s="39"/>
      <c r="G98" s="38"/>
      <c r="H98" s="39"/>
    </row>
    <row r="99" spans="1:11" x14ac:dyDescent="0.25">
      <c r="A99" t="s">
        <v>53</v>
      </c>
      <c r="B99" s="25"/>
      <c r="E99" s="38"/>
      <c r="F99" s="39"/>
      <c r="G99" s="38"/>
      <c r="H99" s="39"/>
    </row>
    <row r="100" spans="1:11" x14ac:dyDescent="0.25">
      <c r="A100" t="s">
        <v>54</v>
      </c>
      <c r="B100" s="27"/>
      <c r="E100" s="38"/>
      <c r="F100" s="39"/>
      <c r="G100" s="38"/>
      <c r="H100" s="39"/>
    </row>
    <row r="101" spans="1:11" x14ac:dyDescent="0.25">
      <c r="A101" t="s">
        <v>60</v>
      </c>
      <c r="B101" s="27"/>
      <c r="E101" s="40"/>
      <c r="F101" s="41"/>
      <c r="G101" s="40"/>
      <c r="H101" s="41"/>
    </row>
    <row r="103" spans="1:11" x14ac:dyDescent="0.25">
      <c r="F103" s="31" t="s">
        <v>45</v>
      </c>
      <c r="G103" s="32"/>
      <c r="H103" s="33"/>
    </row>
    <row r="104" spans="1:11" x14ac:dyDescent="0.25">
      <c r="F104" s="18"/>
      <c r="G104" s="19"/>
      <c r="H104" s="19"/>
    </row>
    <row r="105" spans="1:11" x14ac:dyDescent="0.25">
      <c r="A105" s="34" t="s">
        <v>43</v>
      </c>
      <c r="B105" s="34"/>
      <c r="C105" s="34"/>
      <c r="D105" s="34"/>
      <c r="E105" s="34"/>
      <c r="F105" s="34"/>
      <c r="G105" s="34"/>
      <c r="H105" s="34"/>
    </row>
    <row r="107" spans="1:11" x14ac:dyDescent="0.25">
      <c r="A107" s="1" t="s">
        <v>0</v>
      </c>
      <c r="B107" s="2" t="s">
        <v>64</v>
      </c>
      <c r="C107" s="3"/>
      <c r="D107" s="3"/>
      <c r="E107" s="3"/>
      <c r="F107" s="3"/>
      <c r="G107" s="4"/>
    </row>
    <row r="108" spans="1:11" x14ac:dyDescent="0.25">
      <c r="A108" s="1"/>
      <c r="B108" s="5"/>
      <c r="C108" s="5"/>
      <c r="D108" s="5"/>
      <c r="E108" s="5"/>
      <c r="F108" s="5"/>
      <c r="G108" s="5"/>
    </row>
    <row r="109" spans="1:11" x14ac:dyDescent="0.25">
      <c r="A109" s="1" t="s">
        <v>6</v>
      </c>
      <c r="B109" s="2" t="s">
        <v>65</v>
      </c>
      <c r="C109" s="3"/>
      <c r="D109" s="3"/>
      <c r="E109" s="3"/>
      <c r="F109" s="3"/>
      <c r="G109" s="4"/>
    </row>
    <row r="110" spans="1:11" x14ac:dyDescent="0.25">
      <c r="A110" s="1"/>
    </row>
    <row r="111" spans="1:11" x14ac:dyDescent="0.25">
      <c r="A111" s="1" t="s">
        <v>1</v>
      </c>
      <c r="B111" s="6" t="s">
        <v>3</v>
      </c>
      <c r="D111" s="22" t="s">
        <v>59</v>
      </c>
      <c r="E111" t="s">
        <v>61</v>
      </c>
      <c r="J111" s="22" t="s">
        <v>59</v>
      </c>
      <c r="K111" t="s">
        <v>61</v>
      </c>
    </row>
    <row r="112" spans="1:11" x14ac:dyDescent="0.25">
      <c r="D112" s="22" t="s">
        <v>55</v>
      </c>
      <c r="E112" t="s">
        <v>66</v>
      </c>
      <c r="J112" s="22" t="s">
        <v>55</v>
      </c>
      <c r="K112" t="s">
        <v>74</v>
      </c>
    </row>
    <row r="113" spans="1:11" x14ac:dyDescent="0.25">
      <c r="A113" s="1" t="s">
        <v>7</v>
      </c>
      <c r="B113" s="29" t="s">
        <v>9</v>
      </c>
      <c r="D113" s="22" t="s">
        <v>56</v>
      </c>
      <c r="E113" t="s">
        <v>69</v>
      </c>
      <c r="J113" s="22" t="s">
        <v>56</v>
      </c>
      <c r="K113" t="s">
        <v>77</v>
      </c>
    </row>
    <row r="114" spans="1:11" x14ac:dyDescent="0.25">
      <c r="A114" s="1"/>
      <c r="B114" s="12"/>
      <c r="D114" s="22" t="s">
        <v>57</v>
      </c>
      <c r="E114" s="6" t="s">
        <v>63</v>
      </c>
      <c r="J114" s="22" t="s">
        <v>57</v>
      </c>
      <c r="K114" s="6" t="s">
        <v>63</v>
      </c>
    </row>
    <row r="115" spans="1:11" x14ac:dyDescent="0.25">
      <c r="A115" s="1" t="s">
        <v>28</v>
      </c>
      <c r="B115" s="6" t="s">
        <v>29</v>
      </c>
    </row>
    <row r="117" spans="1:11" x14ac:dyDescent="0.25">
      <c r="A117" s="1" t="s">
        <v>11</v>
      </c>
      <c r="B117" s="8" t="s">
        <v>14</v>
      </c>
      <c r="C117" s="8" t="s">
        <v>27</v>
      </c>
      <c r="D117" s="8" t="s">
        <v>12</v>
      </c>
      <c r="E117" s="8" t="s">
        <v>13</v>
      </c>
      <c r="F117" s="9"/>
    </row>
    <row r="118" spans="1:11" x14ac:dyDescent="0.25">
      <c r="A118" t="s">
        <v>25</v>
      </c>
      <c r="B118" s="23" t="s">
        <v>15</v>
      </c>
      <c r="C118" s="23" t="s">
        <v>17</v>
      </c>
      <c r="D118" s="23" t="s">
        <v>16</v>
      </c>
      <c r="E118" s="23" t="s">
        <v>18</v>
      </c>
      <c r="F118" s="10"/>
    </row>
    <row r="119" spans="1:11" x14ac:dyDescent="0.25">
      <c r="A119" s="11" t="s">
        <v>26</v>
      </c>
      <c r="B119" s="6"/>
      <c r="C119" s="6"/>
      <c r="D119" s="6"/>
      <c r="E119" s="6"/>
      <c r="F119" s="10"/>
    </row>
    <row r="121" spans="1:11" x14ac:dyDescent="0.25">
      <c r="A121" s="1" t="s">
        <v>19</v>
      </c>
      <c r="B121" s="8" t="s">
        <v>20</v>
      </c>
      <c r="C121" s="8" t="s">
        <v>21</v>
      </c>
      <c r="D121" s="8" t="s">
        <v>22</v>
      </c>
    </row>
    <row r="122" spans="1:11" x14ac:dyDescent="0.25">
      <c r="B122" s="6"/>
      <c r="C122" s="6"/>
      <c r="D122" s="6"/>
    </row>
    <row r="124" spans="1:11" x14ac:dyDescent="0.25">
      <c r="A124" s="1" t="s">
        <v>23</v>
      </c>
      <c r="B124" s="8" t="s">
        <v>20</v>
      </c>
      <c r="C124" s="8" t="s">
        <v>21</v>
      </c>
      <c r="D124" s="8" t="s">
        <v>22</v>
      </c>
    </row>
    <row r="125" spans="1:11" x14ac:dyDescent="0.25">
      <c r="B125" s="6"/>
      <c r="C125" s="6"/>
      <c r="D125" s="6"/>
    </row>
    <row r="127" spans="1:11" x14ac:dyDescent="0.25">
      <c r="A127" s="1" t="s">
        <v>24</v>
      </c>
      <c r="B127" s="8" t="s">
        <v>20</v>
      </c>
      <c r="C127" s="8" t="s">
        <v>21</v>
      </c>
      <c r="D127" s="8" t="s">
        <v>22</v>
      </c>
    </row>
    <row r="128" spans="1:11" x14ac:dyDescent="0.25">
      <c r="B128" s="6">
        <v>215</v>
      </c>
      <c r="C128" s="6">
        <v>100</v>
      </c>
      <c r="D128" s="6"/>
    </row>
    <row r="130" spans="1:8" x14ac:dyDescent="0.25">
      <c r="A130" s="1" t="s">
        <v>32</v>
      </c>
      <c r="B130" s="17">
        <v>4.4000000000000004</v>
      </c>
    </row>
    <row r="131" spans="1:8" x14ac:dyDescent="0.25">
      <c r="A131" s="11" t="s">
        <v>33</v>
      </c>
      <c r="B131" s="16">
        <v>0.57999999999999996</v>
      </c>
      <c r="C131" s="7" t="s">
        <v>42</v>
      </c>
    </row>
    <row r="133" spans="1:8" x14ac:dyDescent="0.25">
      <c r="A133" s="35" t="s">
        <v>44</v>
      </c>
      <c r="B133" s="35"/>
      <c r="C133" s="35"/>
      <c r="D133" s="35"/>
      <c r="E133" s="35"/>
      <c r="F133" s="35"/>
      <c r="G133" s="35"/>
      <c r="H133" s="35"/>
    </row>
    <row r="134" spans="1:8" x14ac:dyDescent="0.25">
      <c r="A134" s="1" t="s">
        <v>20</v>
      </c>
      <c r="B134" s="1" t="s">
        <v>30</v>
      </c>
    </row>
    <row r="135" spans="1:8" x14ac:dyDescent="0.25">
      <c r="A135" s="8" t="s">
        <v>34</v>
      </c>
      <c r="B135" s="8" t="s">
        <v>35</v>
      </c>
      <c r="C135" s="8" t="s">
        <v>34</v>
      </c>
      <c r="D135" s="8" t="s">
        <v>35</v>
      </c>
      <c r="E135" s="8" t="s">
        <v>34</v>
      </c>
      <c r="F135" s="8" t="s">
        <v>35</v>
      </c>
    </row>
    <row r="136" spans="1:8" x14ac:dyDescent="0.25">
      <c r="A136" s="13">
        <v>1</v>
      </c>
      <c r="B136" s="15">
        <f>(((B119/A136)+(B122)+(B125)+(B128))/(B130))/(B131)</f>
        <v>84.247648902821311</v>
      </c>
      <c r="C136" s="14">
        <v>6</v>
      </c>
      <c r="D136" s="15">
        <f>(((C119/C136)+B122+B125+B128)/(B130))/B131</f>
        <v>84.247648902821311</v>
      </c>
      <c r="E136" s="14">
        <v>11</v>
      </c>
      <c r="F136" s="15">
        <f>(((D119/E136)+B122+B125+B128)/(B130))/(B131)</f>
        <v>84.247648902821311</v>
      </c>
    </row>
    <row r="137" spans="1:8" x14ac:dyDescent="0.25">
      <c r="A137" s="13">
        <v>2</v>
      </c>
      <c r="B137" s="15">
        <f>(((B119/A137)+(B122)+(B125)+(B128))/(B130))/(B131)</f>
        <v>84.247648902821311</v>
      </c>
      <c r="C137" s="14">
        <v>7</v>
      </c>
      <c r="D137" s="15">
        <f>(((C119/C137)+B122+B125+B128)/(B130))/(B131)</f>
        <v>84.247648902821311</v>
      </c>
      <c r="E137" s="14">
        <v>12</v>
      </c>
      <c r="F137" s="15">
        <f>(((D119/E137)+B122+B125+B128)/(B130))/(B131)</f>
        <v>84.247648902821311</v>
      </c>
    </row>
    <row r="138" spans="1:8" x14ac:dyDescent="0.25">
      <c r="A138" s="13">
        <v>3</v>
      </c>
      <c r="B138" s="15">
        <f>(((C119/A138)+(B122)+(B125)+(B128))/(B130))/(B131)</f>
        <v>84.247648902821311</v>
      </c>
      <c r="C138" s="14">
        <v>8</v>
      </c>
      <c r="D138" s="15">
        <f>(((D119/C138)+B122+B125+B128)/(B130))/(B131)</f>
        <v>84.247648902821311</v>
      </c>
      <c r="E138" s="14">
        <v>13</v>
      </c>
      <c r="F138" s="15">
        <f>(((D119/E138)+B122+B125+B128)/(B130))/(B131)</f>
        <v>84.247648902821311</v>
      </c>
    </row>
    <row r="139" spans="1:8" x14ac:dyDescent="0.25">
      <c r="A139" s="13">
        <v>4</v>
      </c>
      <c r="B139" s="28">
        <f>(((C119/A139)+B122+B125+B128)/(B130))/(B131)</f>
        <v>84.247648902821311</v>
      </c>
      <c r="C139" s="14">
        <v>9</v>
      </c>
      <c r="D139" s="15">
        <f>(((D119/C139)+B122+B125+B128)/(B130))/(B131)</f>
        <v>84.247648902821311</v>
      </c>
      <c r="E139" s="14">
        <v>14</v>
      </c>
      <c r="F139" s="15">
        <f>(((D119/E139)+B122+B125+B128)/(B130))/(B131)</f>
        <v>84.247648902821311</v>
      </c>
      <c r="G139" s="1" t="s">
        <v>70</v>
      </c>
    </row>
    <row r="140" spans="1:8" x14ac:dyDescent="0.25">
      <c r="A140" s="13">
        <v>5</v>
      </c>
      <c r="B140" s="15">
        <f>(((C119/A140)+B122+B125+B128)/(B130))/(B131)</f>
        <v>84.247648902821311</v>
      </c>
      <c r="C140" s="14">
        <v>10</v>
      </c>
      <c r="D140" s="15">
        <f>(((D119/C140)+B122+B125+B128)/(B130))/(B131)</f>
        <v>84.247648902821311</v>
      </c>
      <c r="E140" s="14">
        <v>15</v>
      </c>
      <c r="F140" s="15">
        <f>(((D119/E140)+B122+B125+B128)/(B130))/(B131)</f>
        <v>84.247648902821311</v>
      </c>
      <c r="G140" t="s">
        <v>71</v>
      </c>
    </row>
    <row r="142" spans="1:8" x14ac:dyDescent="0.25">
      <c r="A142" s="1" t="s">
        <v>21</v>
      </c>
      <c r="B142" s="28">
        <f>(((C119/C137)+C122+C125+C128)/(B130))/(B131)</f>
        <v>39.18495297805643</v>
      </c>
    </row>
    <row r="143" spans="1:8" x14ac:dyDescent="0.25">
      <c r="A143" s="1" t="s">
        <v>22</v>
      </c>
      <c r="B143" s="24">
        <f>((D122+D125+D128)/(B130))/(B131)</f>
        <v>0</v>
      </c>
    </row>
    <row r="145" spans="1:11" x14ac:dyDescent="0.25">
      <c r="A145" s="21" t="s">
        <v>49</v>
      </c>
      <c r="B145" s="20"/>
      <c r="C145" s="20"/>
      <c r="D145" s="20"/>
      <c r="E145" s="20"/>
      <c r="F145" s="20"/>
      <c r="G145" s="20"/>
      <c r="H145" s="20"/>
    </row>
    <row r="146" spans="1:11" x14ac:dyDescent="0.25">
      <c r="A146" t="s">
        <v>46</v>
      </c>
      <c r="B146" s="25" t="s">
        <v>52</v>
      </c>
      <c r="E146" s="1" t="s">
        <v>51</v>
      </c>
      <c r="G146" s="1" t="s">
        <v>48</v>
      </c>
    </row>
    <row r="147" spans="1:11" x14ac:dyDescent="0.25">
      <c r="A147" t="s">
        <v>50</v>
      </c>
      <c r="B147" s="26">
        <v>44813</v>
      </c>
      <c r="E147" s="36"/>
      <c r="F147" s="37"/>
      <c r="G147" s="36"/>
      <c r="H147" s="37"/>
    </row>
    <row r="148" spans="1:11" x14ac:dyDescent="0.25">
      <c r="A148" t="s">
        <v>47</v>
      </c>
      <c r="B148" s="25" t="s">
        <v>52</v>
      </c>
      <c r="E148" s="38"/>
      <c r="F148" s="39"/>
      <c r="G148" s="38"/>
      <c r="H148" s="39"/>
    </row>
    <row r="149" spans="1:11" x14ac:dyDescent="0.25">
      <c r="A149" t="s">
        <v>53</v>
      </c>
      <c r="B149" s="25"/>
      <c r="E149" s="38"/>
      <c r="F149" s="39"/>
      <c r="G149" s="38"/>
      <c r="H149" s="39"/>
    </row>
    <row r="150" spans="1:11" x14ac:dyDescent="0.25">
      <c r="A150" t="s">
        <v>54</v>
      </c>
      <c r="B150" s="27"/>
      <c r="E150" s="38"/>
      <c r="F150" s="39"/>
      <c r="G150" s="38"/>
      <c r="H150" s="39"/>
    </row>
    <row r="151" spans="1:11" x14ac:dyDescent="0.25">
      <c r="A151" t="s">
        <v>60</v>
      </c>
      <c r="B151" s="27"/>
      <c r="E151" s="40"/>
      <c r="F151" s="41"/>
      <c r="G151" s="40"/>
      <c r="H151" s="41"/>
    </row>
    <row r="152" spans="1:11" x14ac:dyDescent="0.25">
      <c r="F152" s="31" t="s">
        <v>45</v>
      </c>
      <c r="G152" s="32"/>
      <c r="H152" s="33"/>
    </row>
    <row r="153" spans="1:11" x14ac:dyDescent="0.25">
      <c r="F153" s="18"/>
      <c r="G153" s="19"/>
      <c r="H153" s="19"/>
    </row>
    <row r="154" spans="1:11" x14ac:dyDescent="0.25">
      <c r="A154" s="34" t="s">
        <v>43</v>
      </c>
      <c r="B154" s="34"/>
      <c r="C154" s="34"/>
      <c r="D154" s="34"/>
      <c r="E154" s="34"/>
      <c r="F154" s="34"/>
      <c r="G154" s="34"/>
      <c r="H154" s="34"/>
    </row>
    <row r="156" spans="1:11" x14ac:dyDescent="0.25">
      <c r="A156" s="1" t="s">
        <v>0</v>
      </c>
      <c r="B156" s="2" t="s">
        <v>64</v>
      </c>
      <c r="C156" s="3"/>
      <c r="D156" s="3"/>
      <c r="E156" s="3"/>
      <c r="F156" s="3"/>
      <c r="G156" s="4"/>
    </row>
    <row r="157" spans="1:11" x14ac:dyDescent="0.25">
      <c r="A157" s="1"/>
      <c r="B157" s="5"/>
      <c r="C157" s="5"/>
      <c r="D157" s="5"/>
      <c r="E157" s="5"/>
      <c r="F157" s="5"/>
      <c r="G157" s="5"/>
    </row>
    <row r="158" spans="1:11" x14ac:dyDescent="0.25">
      <c r="A158" s="1" t="s">
        <v>6</v>
      </c>
      <c r="B158" s="2" t="s">
        <v>73</v>
      </c>
      <c r="C158" s="3"/>
      <c r="D158" s="3"/>
      <c r="E158" s="3"/>
      <c r="F158" s="3"/>
      <c r="G158" s="4"/>
    </row>
    <row r="159" spans="1:11" x14ac:dyDescent="0.25">
      <c r="A159" s="1"/>
    </row>
    <row r="160" spans="1:11" x14ac:dyDescent="0.25">
      <c r="A160" s="1" t="s">
        <v>1</v>
      </c>
      <c r="B160" s="6" t="s">
        <v>3</v>
      </c>
      <c r="D160" s="22" t="s">
        <v>59</v>
      </c>
      <c r="E160" t="s">
        <v>61</v>
      </c>
      <c r="J160" s="22" t="s">
        <v>59</v>
      </c>
      <c r="K160" t="s">
        <v>61</v>
      </c>
    </row>
    <row r="161" spans="1:11" x14ac:dyDescent="0.25">
      <c r="D161" s="22" t="s">
        <v>55</v>
      </c>
      <c r="E161" t="s">
        <v>66</v>
      </c>
      <c r="J161" s="22" t="s">
        <v>55</v>
      </c>
      <c r="K161" t="s">
        <v>74</v>
      </c>
    </row>
    <row r="162" spans="1:11" x14ac:dyDescent="0.25">
      <c r="A162" s="1" t="s">
        <v>7</v>
      </c>
      <c r="B162" s="29" t="s">
        <v>8</v>
      </c>
      <c r="D162" s="22" t="s">
        <v>56</v>
      </c>
      <c r="E162" t="s">
        <v>72</v>
      </c>
      <c r="J162" s="22" t="s">
        <v>56</v>
      </c>
      <c r="K162" t="s">
        <v>78</v>
      </c>
    </row>
    <row r="163" spans="1:11" x14ac:dyDescent="0.25">
      <c r="A163" s="1"/>
      <c r="B163" s="12"/>
      <c r="D163" s="22" t="s">
        <v>57</v>
      </c>
      <c r="E163" s="6" t="s">
        <v>63</v>
      </c>
      <c r="J163" s="22" t="s">
        <v>57</v>
      </c>
      <c r="K163" s="6" t="s">
        <v>63</v>
      </c>
    </row>
    <row r="164" spans="1:11" x14ac:dyDescent="0.25">
      <c r="A164" s="1" t="s">
        <v>28</v>
      </c>
      <c r="B164" s="6" t="s">
        <v>29</v>
      </c>
    </row>
    <row r="166" spans="1:11" x14ac:dyDescent="0.25">
      <c r="A166" s="1" t="s">
        <v>11</v>
      </c>
      <c r="B166" s="8" t="s">
        <v>14</v>
      </c>
      <c r="C166" s="8" t="s">
        <v>27</v>
      </c>
      <c r="D166" s="8" t="s">
        <v>12</v>
      </c>
      <c r="E166" s="8" t="s">
        <v>13</v>
      </c>
      <c r="F166" s="9"/>
    </row>
    <row r="167" spans="1:11" x14ac:dyDescent="0.25">
      <c r="A167" t="s">
        <v>25</v>
      </c>
      <c r="B167" s="23" t="s">
        <v>15</v>
      </c>
      <c r="C167" s="23" t="s">
        <v>17</v>
      </c>
      <c r="D167" s="23" t="s">
        <v>16</v>
      </c>
      <c r="E167" s="23" t="s">
        <v>18</v>
      </c>
      <c r="F167" s="10"/>
    </row>
    <row r="168" spans="1:11" x14ac:dyDescent="0.25">
      <c r="A168" s="11" t="s">
        <v>26</v>
      </c>
      <c r="B168" s="6">
        <v>220</v>
      </c>
      <c r="C168" s="6">
        <v>280</v>
      </c>
      <c r="D168" s="6">
        <f>350+250</f>
        <v>600</v>
      </c>
      <c r="E168" s="6">
        <f>600+250</f>
        <v>850</v>
      </c>
      <c r="F168" s="10"/>
    </row>
    <row r="170" spans="1:11" x14ac:dyDescent="0.25">
      <c r="A170" s="1" t="s">
        <v>19</v>
      </c>
      <c r="B170" s="8" t="s">
        <v>20</v>
      </c>
      <c r="C170" s="8" t="s">
        <v>21</v>
      </c>
      <c r="D170" s="8" t="s">
        <v>22</v>
      </c>
    </row>
    <row r="171" spans="1:11" x14ac:dyDescent="0.25">
      <c r="B171" s="6">
        <v>10</v>
      </c>
      <c r="C171" s="6">
        <v>10</v>
      </c>
      <c r="D171" s="6"/>
    </row>
    <row r="173" spans="1:11" x14ac:dyDescent="0.25">
      <c r="A173" s="1" t="s">
        <v>23</v>
      </c>
      <c r="B173" s="8" t="s">
        <v>20</v>
      </c>
      <c r="C173" s="8" t="s">
        <v>21</v>
      </c>
      <c r="D173" s="8" t="s">
        <v>22</v>
      </c>
    </row>
    <row r="174" spans="1:11" x14ac:dyDescent="0.25">
      <c r="B174" s="6">
        <v>25</v>
      </c>
      <c r="C174" s="6"/>
      <c r="D174" s="6"/>
    </row>
    <row r="176" spans="1:11" x14ac:dyDescent="0.25">
      <c r="A176" s="1" t="s">
        <v>24</v>
      </c>
      <c r="B176" s="8" t="s">
        <v>20</v>
      </c>
      <c r="C176" s="8" t="s">
        <v>21</v>
      </c>
      <c r="D176" s="8" t="s">
        <v>22</v>
      </c>
    </row>
    <row r="177" spans="1:8" x14ac:dyDescent="0.25">
      <c r="B177" s="6"/>
      <c r="C177" s="6"/>
      <c r="D177" s="6"/>
    </row>
    <row r="179" spans="1:8" x14ac:dyDescent="0.25">
      <c r="A179" s="1" t="s">
        <v>32</v>
      </c>
      <c r="B179" s="17">
        <v>4.4000000000000004</v>
      </c>
    </row>
    <row r="180" spans="1:8" x14ac:dyDescent="0.25">
      <c r="A180" s="11" t="s">
        <v>33</v>
      </c>
      <c r="B180" s="16">
        <v>0.57999999999999996</v>
      </c>
      <c r="C180" s="7" t="s">
        <v>42</v>
      </c>
    </row>
    <row r="182" spans="1:8" x14ac:dyDescent="0.25">
      <c r="A182" s="35" t="s">
        <v>44</v>
      </c>
      <c r="B182" s="35"/>
      <c r="C182" s="35"/>
      <c r="D182" s="35"/>
      <c r="E182" s="35"/>
      <c r="F182" s="35"/>
      <c r="G182" s="35"/>
      <c r="H182" s="35"/>
    </row>
    <row r="183" spans="1:8" x14ac:dyDescent="0.25">
      <c r="A183" s="1" t="s">
        <v>20</v>
      </c>
      <c r="B183" s="1" t="s">
        <v>30</v>
      </c>
    </row>
    <row r="184" spans="1:8" x14ac:dyDescent="0.25">
      <c r="A184" s="8" t="s">
        <v>34</v>
      </c>
      <c r="B184" s="8" t="s">
        <v>35</v>
      </c>
      <c r="C184" s="8" t="s">
        <v>34</v>
      </c>
      <c r="D184" s="8" t="s">
        <v>35</v>
      </c>
      <c r="E184" s="8" t="s">
        <v>34</v>
      </c>
      <c r="F184" s="8" t="s">
        <v>35</v>
      </c>
    </row>
    <row r="185" spans="1:8" x14ac:dyDescent="0.25">
      <c r="A185" s="13">
        <v>1</v>
      </c>
      <c r="B185" s="15">
        <f>(((B168/A185)+(B171)+(B174)+(B177))/(B179))/(B180)</f>
        <v>99.921630094043891</v>
      </c>
      <c r="C185" s="14">
        <v>6</v>
      </c>
      <c r="D185" s="15">
        <f>(((C168/C185)+B171+B174+B177)/(B179))/B180</f>
        <v>32.001044932079409</v>
      </c>
      <c r="E185" s="14">
        <v>11</v>
      </c>
      <c r="F185" s="15">
        <f>(((D168/E185)+B171+B174+B177)/(B179))/(B180)</f>
        <v>35.088344257623255</v>
      </c>
    </row>
    <row r="186" spans="1:8" x14ac:dyDescent="0.25">
      <c r="A186" s="13">
        <v>2</v>
      </c>
      <c r="B186" s="15">
        <f>(((B168/A186)+(B171)+(B174)+(B177))/(B179))/(B180)</f>
        <v>56.81818181818182</v>
      </c>
      <c r="C186" s="14">
        <v>7</v>
      </c>
      <c r="D186" s="15">
        <f>(((C168/C186)+B171+B174+B177)/(B179))/(B180)</f>
        <v>29.388714733542319</v>
      </c>
      <c r="E186" s="14">
        <v>12</v>
      </c>
      <c r="F186" s="15">
        <f>(((D168/E186)+B171+B174+B177)/(B179))/(B180)</f>
        <v>33.307210031347964</v>
      </c>
    </row>
    <row r="187" spans="1:8" x14ac:dyDescent="0.25">
      <c r="A187" s="13">
        <v>3</v>
      </c>
      <c r="B187" s="15">
        <f>(((C168/A187)+(B171)+(B174)+(B177))/(B179))/(B180)</f>
        <v>50.287356321839077</v>
      </c>
      <c r="C187" s="14">
        <v>8</v>
      </c>
      <c r="D187" s="15">
        <f>(((D168/C187)+B171+B174+B177)/(B179))/(B180)</f>
        <v>43.103448275862064</v>
      </c>
      <c r="E187" s="14">
        <v>13</v>
      </c>
      <c r="F187" s="15">
        <f>(((D168/E187)+B171+B174+B177)/(B179))/(B180)</f>
        <v>31.800096455268871</v>
      </c>
    </row>
    <row r="188" spans="1:8" x14ac:dyDescent="0.25">
      <c r="A188" s="13">
        <v>4</v>
      </c>
      <c r="B188" s="28">
        <f>(((C168/A188)+B171+B174+B177)/(B179))/(B180)</f>
        <v>41.144200626959247</v>
      </c>
      <c r="C188" s="14">
        <v>9</v>
      </c>
      <c r="D188" s="15">
        <f>(((D168/C188)+B171+B174+B177)/(B179))/(B180)</f>
        <v>39.8380355276907</v>
      </c>
      <c r="E188" s="14">
        <v>14</v>
      </c>
      <c r="F188" s="15">
        <f>(((D168/E188)+B171+B174+B177)/(B179))/(B180)</f>
        <v>30.508284818629647</v>
      </c>
      <c r="G188" s="1"/>
    </row>
    <row r="189" spans="1:8" x14ac:dyDescent="0.25">
      <c r="A189" s="13">
        <v>5</v>
      </c>
      <c r="B189" s="15">
        <f>(((C168/A189)+B171+B174+B177)/(B179))/(B180)</f>
        <v>35.658307210031346</v>
      </c>
      <c r="C189" s="14">
        <v>10</v>
      </c>
      <c r="D189" s="15">
        <f>(((D168/C189)+B171+B174+B177)/(B179))/(B180)</f>
        <v>37.225705329153605</v>
      </c>
      <c r="E189" s="14">
        <v>15</v>
      </c>
      <c r="F189" s="15">
        <f>(((D168/E189)+B171+B174+B177)/(B179))/(B180)</f>
        <v>29.388714733542319</v>
      </c>
    </row>
    <row r="191" spans="1:8" x14ac:dyDescent="0.25">
      <c r="A191" s="1" t="s">
        <v>21</v>
      </c>
      <c r="B191" s="28">
        <f>(((C168/C186)+C171+C174+C177)/(B179))/(B180)</f>
        <v>19.592476489028215</v>
      </c>
    </row>
    <row r="192" spans="1:8" x14ac:dyDescent="0.25">
      <c r="A192" s="1" t="s">
        <v>22</v>
      </c>
      <c r="B192" s="24">
        <f>((D171+D174+D177)/(B179))/(B180)</f>
        <v>0</v>
      </c>
    </row>
    <row r="194" spans="1:8" x14ac:dyDescent="0.25">
      <c r="A194" s="21" t="s">
        <v>49</v>
      </c>
      <c r="B194" s="20"/>
      <c r="C194" s="20"/>
      <c r="D194" s="20"/>
      <c r="E194" s="20"/>
      <c r="F194" s="20"/>
      <c r="G194" s="20"/>
      <c r="H194" s="20"/>
    </row>
    <row r="195" spans="1:8" x14ac:dyDescent="0.25">
      <c r="A195" t="s">
        <v>46</v>
      </c>
      <c r="B195" s="25" t="s">
        <v>52</v>
      </c>
      <c r="E195" s="1" t="s">
        <v>51</v>
      </c>
      <c r="G195" s="1" t="s">
        <v>48</v>
      </c>
    </row>
    <row r="196" spans="1:8" x14ac:dyDescent="0.25">
      <c r="A196" t="s">
        <v>50</v>
      </c>
      <c r="B196" s="26">
        <v>44813</v>
      </c>
      <c r="E196" s="36"/>
      <c r="F196" s="37"/>
      <c r="G196" s="36"/>
      <c r="H196" s="37"/>
    </row>
    <row r="197" spans="1:8" x14ac:dyDescent="0.25">
      <c r="A197" t="s">
        <v>47</v>
      </c>
      <c r="B197" s="25" t="s">
        <v>52</v>
      </c>
      <c r="E197" s="38"/>
      <c r="F197" s="39"/>
      <c r="G197" s="38"/>
      <c r="H197" s="39"/>
    </row>
    <row r="198" spans="1:8" x14ac:dyDescent="0.25">
      <c r="A198" t="s">
        <v>53</v>
      </c>
      <c r="B198" s="25"/>
      <c r="E198" s="38"/>
      <c r="F198" s="39"/>
      <c r="G198" s="38"/>
      <c r="H198" s="39"/>
    </row>
    <row r="199" spans="1:8" x14ac:dyDescent="0.25">
      <c r="A199" t="s">
        <v>54</v>
      </c>
      <c r="B199" s="27"/>
      <c r="E199" s="38"/>
      <c r="F199" s="39"/>
      <c r="G199" s="38"/>
      <c r="H199" s="39"/>
    </row>
    <row r="200" spans="1:8" x14ac:dyDescent="0.25">
      <c r="A200" t="s">
        <v>60</v>
      </c>
      <c r="B200" s="27"/>
      <c r="E200" s="40"/>
      <c r="F200" s="41"/>
      <c r="G200" s="40"/>
      <c r="H200" s="41"/>
    </row>
  </sheetData>
  <mergeCells count="20">
    <mergeCell ref="F152:H152"/>
    <mergeCell ref="A154:H154"/>
    <mergeCell ref="A182:H182"/>
    <mergeCell ref="E196:F200"/>
    <mergeCell ref="G196:H200"/>
    <mergeCell ref="A32:H32"/>
    <mergeCell ref="A4:H4"/>
    <mergeCell ref="F2:H2"/>
    <mergeCell ref="G46:H50"/>
    <mergeCell ref="E46:F50"/>
    <mergeCell ref="F53:H53"/>
    <mergeCell ref="A55:H55"/>
    <mergeCell ref="A83:H83"/>
    <mergeCell ref="E97:F101"/>
    <mergeCell ref="G97:H101"/>
    <mergeCell ref="F103:H103"/>
    <mergeCell ref="A105:H105"/>
    <mergeCell ref="A133:H133"/>
    <mergeCell ref="E147:F151"/>
    <mergeCell ref="G147:H151"/>
  </mergeCells>
  <hyperlinks>
    <hyperlink ref="J9" r:id="rId1"/>
  </hyperlinks>
  <pageMargins left="0.7" right="0.7" top="0.75" bottom="0.75" header="0.3" footer="0.3"/>
  <pageSetup paperSize="9" orientation="portrait" horizontalDpi="203" verticalDpi="203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'Formula (Dont Touch)'!$B$2:$B$5</xm:f>
          </x14:formula1>
          <xm:sqref>B12:B13 B63:B64 B113:B114 B162:B163</xm:sqref>
        </x14:dataValidation>
        <x14:dataValidation type="list" allowBlank="1" showInputMessage="1" showErrorMessage="1">
          <x14:formula1>
            <xm:f>'Formula (Dont Touch)'!$C$2:$C$5</xm:f>
          </x14:formula1>
          <xm:sqref>B14 B33 B65 B84 B115 B134 B164 B183</xm:sqref>
        </x14:dataValidation>
        <x14:dataValidation type="list" allowBlank="1" showInputMessage="1" showErrorMessage="1">
          <x14:formula1>
            <xm:f>'Formula (Dont Touch)'!$D$2:$D$5</xm:f>
          </x14:formula1>
          <xm:sqref>B29 B80 B130 B179</xm:sqref>
        </x14:dataValidation>
        <x14:dataValidation type="list" allowBlank="1" showInputMessage="1" showErrorMessage="1">
          <x14:formula1>
            <xm:f>'Formula (Dont Touch)'!$E$2:$E$8</xm:f>
          </x14:formula1>
          <xm:sqref>B30 B81 B131 B180</xm:sqref>
        </x14:dataValidation>
        <x14:dataValidation type="list" allowBlank="1" showInputMessage="1" showErrorMessage="1">
          <x14:formula1>
            <xm:f>'Formula (Dont Touch)'!$F$2:$F$8</xm:f>
          </x14:formula1>
          <xm:sqref>C30 C81 C131 C180</xm:sqref>
        </x14:dataValidation>
        <x14:dataValidation type="list" allowBlank="1" showInputMessage="1" showErrorMessage="1">
          <x14:formula1>
            <xm:f>'Formula (Dont Touch)'!$G$2:$G$4</xm:f>
          </x14:formula1>
          <xm:sqref>E13 E64 E114 E163 K13 K64 K114 K163</xm:sqref>
        </x14:dataValidation>
        <x14:dataValidation type="list" showInputMessage="1" showErrorMessage="1">
          <x14:formula1>
            <xm:f>'Formula (Dont Touch)'!A2:A5</xm:f>
          </x14:formula1>
          <xm:sqref>B10 B61 B111 B160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H8" sqref="H8"/>
    </sheetView>
  </sheetViews>
  <sheetFormatPr defaultRowHeight="15" x14ac:dyDescent="0.25"/>
  <cols>
    <col min="1" max="1" width="12.28515625" customWidth="1"/>
    <col min="2" max="2" width="13.7109375" customWidth="1"/>
  </cols>
  <sheetData>
    <row r="1" spans="1:7" x14ac:dyDescent="0.25">
      <c r="A1" s="1" t="s">
        <v>1</v>
      </c>
      <c r="B1" s="1" t="s">
        <v>7</v>
      </c>
      <c r="C1" s="1" t="s">
        <v>28</v>
      </c>
      <c r="D1" s="1" t="s">
        <v>32</v>
      </c>
      <c r="E1" s="1" t="s">
        <v>33</v>
      </c>
      <c r="F1" s="1" t="s">
        <v>36</v>
      </c>
      <c r="G1" s="1" t="s">
        <v>57</v>
      </c>
    </row>
    <row r="2" spans="1:7" x14ac:dyDescent="0.25">
      <c r="A2" s="1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</row>
    <row r="3" spans="1:7" x14ac:dyDescent="0.25">
      <c r="A3" s="1" t="s">
        <v>3</v>
      </c>
      <c r="B3" t="s">
        <v>8</v>
      </c>
      <c r="C3" t="s">
        <v>29</v>
      </c>
      <c r="D3">
        <v>4.2</v>
      </c>
      <c r="E3">
        <v>1</v>
      </c>
      <c r="F3" t="s">
        <v>37</v>
      </c>
      <c r="G3" t="s">
        <v>58</v>
      </c>
    </row>
    <row r="4" spans="1:7" x14ac:dyDescent="0.25">
      <c r="A4" s="1" t="s">
        <v>4</v>
      </c>
      <c r="B4" t="s">
        <v>9</v>
      </c>
      <c r="C4" t="s">
        <v>30</v>
      </c>
      <c r="D4">
        <v>4.3</v>
      </c>
      <c r="E4">
        <v>0.9</v>
      </c>
      <c r="F4" t="s">
        <v>39</v>
      </c>
      <c r="G4" t="s">
        <v>63</v>
      </c>
    </row>
    <row r="5" spans="1:7" x14ac:dyDescent="0.25">
      <c r="A5" s="1" t="s">
        <v>5</v>
      </c>
      <c r="B5" t="s">
        <v>10</v>
      </c>
      <c r="C5" t="s">
        <v>31</v>
      </c>
      <c r="D5">
        <v>4.4000000000000004</v>
      </c>
      <c r="E5">
        <v>0.8</v>
      </c>
      <c r="F5" t="s">
        <v>38</v>
      </c>
    </row>
    <row r="6" spans="1:7" x14ac:dyDescent="0.25">
      <c r="E6">
        <v>0.68</v>
      </c>
      <c r="F6" t="s">
        <v>40</v>
      </c>
    </row>
    <row r="7" spans="1:7" x14ac:dyDescent="0.25">
      <c r="E7">
        <v>0.65</v>
      </c>
      <c r="F7" t="s">
        <v>41</v>
      </c>
    </row>
    <row r="8" spans="1:7" x14ac:dyDescent="0.25">
      <c r="E8">
        <v>0.57999999999999996</v>
      </c>
      <c r="F8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</vt:lpstr>
      <vt:lpstr>Formula (Dont Touch)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2022-09-08T04:30:04Z</cp:lastPrinted>
  <dcterms:created xsi:type="dcterms:W3CDTF">2022-09-05T05:18:28Z</dcterms:created>
  <dcterms:modified xsi:type="dcterms:W3CDTF">2022-10-17T11:01:37Z</dcterms:modified>
</cp:coreProperties>
</file>